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ndu\Documents\"/>
    </mc:Choice>
  </mc:AlternateContent>
  <workbookProtection workbookAlgorithmName="SHA-512" workbookHashValue="l1IWA4XIonyVhKZ1gZxgpvnjciVgke9MKTm441R+5qmhw6hMNegJecA/cQvQ2Btrj4MoDO6R2yIHBnw7YJacrQ==" workbookSaltValue="R+9ZUfsJYKW3E2BZ+rf+6Q==" workbookSpinCount="100000" lockStructure="1"/>
  <bookViews>
    <workbookView xWindow="0" yWindow="0" windowWidth="28800" windowHeight="12300"/>
  </bookViews>
  <sheets>
    <sheet name="volledige raming toelichting" sheetId="3" r:id="rId1"/>
    <sheet name="raming omzet 9 jaar"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F16" i="1" l="1"/>
  <c r="F15" i="1"/>
  <c r="G15" i="1" l="1"/>
  <c r="N16" i="1" l="1"/>
  <c r="B16" i="1"/>
  <c r="G16" i="1"/>
  <c r="F17" i="1"/>
  <c r="O15" i="1"/>
  <c r="C15" i="1"/>
  <c r="N15" i="1"/>
  <c r="B15" i="1"/>
  <c r="B17" i="1" l="1"/>
  <c r="N17" i="1"/>
  <c r="C16" i="1"/>
  <c r="C17" i="1" s="1"/>
  <c r="O16" i="1"/>
  <c r="O17" i="1" s="1"/>
  <c r="G17" i="1"/>
  <c r="H17" i="1" s="1"/>
  <c r="P17" i="1" l="1"/>
  <c r="P18" i="1" s="1"/>
  <c r="D17" i="1"/>
</calcChain>
</file>

<file path=xl/sharedStrings.xml><?xml version="1.0" encoding="utf-8"?>
<sst xmlns="http://schemas.openxmlformats.org/spreadsheetml/2006/main" count="35" uniqueCount="21">
  <si>
    <t>Openingsuren</t>
  </si>
  <si>
    <t>dagelijks van 10u tot 22u (gemiddeld)</t>
  </si>
  <si>
    <t>daluren</t>
  </si>
  <si>
    <t>piekuren</t>
  </si>
  <si>
    <t>piekuren (de rest)</t>
  </si>
  <si>
    <t>uren per week</t>
  </si>
  <si>
    <t>Aantal stoelen</t>
  </si>
  <si>
    <t>buiten</t>
  </si>
  <si>
    <t>binnen</t>
  </si>
  <si>
    <t>Bezettingsgraad per uur</t>
  </si>
  <si>
    <t>Raming omzet excl btw per stoel per uur</t>
  </si>
  <si>
    <t>aantal weken per jaar in gebruik</t>
  </si>
  <si>
    <t>2 drankjes per uur</t>
  </si>
  <si>
    <t>3 drankjes per uur + 1 snack (8 euro) voor 20% van de stoelen</t>
  </si>
  <si>
    <t>Raming omzet per dag</t>
  </si>
  <si>
    <t>Raming omzet per week</t>
  </si>
  <si>
    <t>Raming omzet per jaar</t>
  </si>
  <si>
    <t>!vakanties -&gt; weinig bezoekers</t>
  </si>
  <si>
    <t>daluren (10-18u in de week + 10 u in weekend)</t>
  </si>
  <si>
    <t>9 jaar concessie</t>
  </si>
  <si>
    <t>OMZET BRASSERIE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</si>
</sst>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9" x14ac:knownFonts="1">
    <font>
      <sz val="11"/>
      <color theme="1"/>
      <name val="Calibri"/>
      <family val="2"/>
      <scheme val="minor"/>
    </font>
    <font>
      <b/>
      <sz val="11"/>
      <color theme="1"/>
      <name val="Calibri"/>
      <family val="2"/>
      <scheme val="minor"/>
    </font>
    <font>
      <sz val="10"/>
      <name val="Arial"/>
      <family val="2"/>
    </font>
    <font>
      <sz val="10"/>
      <name val="MS Sans Serif"/>
    </font>
    <font>
      <b/>
      <u/>
      <sz val="11"/>
      <color theme="1"/>
      <name val="Calibri"/>
      <family val="2"/>
      <scheme val="minor"/>
    </font>
    <font>
      <sz val="11"/>
      <color rgb="FFFF0000"/>
      <name val="Calibri"/>
      <family val="2"/>
      <scheme val="minor"/>
    </font>
    <font>
      <sz val="11"/>
      <name val="Calibri"/>
      <family val="2"/>
      <scheme val="minor"/>
    </font>
    <font>
      <b/>
      <sz val="11"/>
      <color theme="0" tint="-0.499984740745262"/>
      <name val="Calibri"/>
      <family val="2"/>
      <scheme val="minor"/>
    </font>
    <font>
      <sz val="11"/>
      <color theme="0" tint="-0.499984740745262"/>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0" borderId="0"/>
    <xf numFmtId="164" fontId="2" fillId="0" borderId="0" applyFont="0" applyFill="0" applyBorder="0" applyAlignment="0" applyProtection="0"/>
    <xf numFmtId="0" fontId="3" fillId="0" borderId="0"/>
    <xf numFmtId="9" fontId="2" fillId="0" borderId="0" applyFont="0" applyFill="0" applyBorder="0" applyAlignment="0" applyProtection="0"/>
  </cellStyleXfs>
  <cellXfs count="22">
    <xf numFmtId="0" fontId="0" fillId="0" borderId="0" xfId="0"/>
    <xf numFmtId="0" fontId="1" fillId="0" borderId="0" xfId="0" applyFont="1"/>
    <xf numFmtId="3" fontId="0" fillId="0" borderId="0" xfId="0" applyNumberFormat="1"/>
    <xf numFmtId="9" fontId="0" fillId="0" borderId="0" xfId="0" applyNumberFormat="1"/>
    <xf numFmtId="0" fontId="4" fillId="0" borderId="0" xfId="0" applyFont="1"/>
    <xf numFmtId="3" fontId="0" fillId="0" borderId="2" xfId="0" applyNumberFormat="1" applyBorder="1"/>
    <xf numFmtId="0" fontId="0" fillId="0" borderId="0" xfId="0" applyBorder="1"/>
    <xf numFmtId="3" fontId="0" fillId="0" borderId="0" xfId="0" applyNumberFormat="1" applyBorder="1"/>
    <xf numFmtId="0" fontId="1" fillId="0" borderId="0" xfId="0" applyFont="1" applyBorder="1"/>
    <xf numFmtId="2" fontId="0" fillId="0" borderId="0" xfId="0" applyNumberFormat="1"/>
    <xf numFmtId="3" fontId="0" fillId="0" borderId="1" xfId="0" applyNumberFormat="1" applyFont="1" applyBorder="1"/>
    <xf numFmtId="0" fontId="5" fillId="0" borderId="0" xfId="0" applyFont="1"/>
    <xf numFmtId="0" fontId="6" fillId="0" borderId="0" xfId="0" applyFont="1"/>
    <xf numFmtId="0" fontId="7" fillId="0" borderId="0" xfId="0" applyFont="1" applyBorder="1"/>
    <xf numFmtId="0" fontId="8" fillId="0" borderId="0" xfId="0" applyFont="1"/>
    <xf numFmtId="0" fontId="7" fillId="0" borderId="0" xfId="0" applyFont="1"/>
    <xf numFmtId="0" fontId="8" fillId="0" borderId="0" xfId="0" applyFont="1" applyBorder="1"/>
    <xf numFmtId="3" fontId="8" fillId="0" borderId="0" xfId="0" applyNumberFormat="1" applyFont="1" applyBorder="1"/>
    <xf numFmtId="3" fontId="8" fillId="0" borderId="1" xfId="0" applyNumberFormat="1" applyFont="1" applyBorder="1"/>
    <xf numFmtId="3" fontId="8" fillId="0" borderId="2" xfId="0" applyNumberFormat="1" applyFont="1" applyBorder="1"/>
    <xf numFmtId="0" fontId="0" fillId="0" borderId="0" xfId="0" quotePrefix="1"/>
    <xf numFmtId="0" fontId="0" fillId="2" borderId="0" xfId="0" applyFill="1"/>
  </cellXfs>
  <cellStyles count="5">
    <cellStyle name="Komma 2" xfId="2"/>
    <cellStyle name="Normal_compte d'exploitation" xfId="3"/>
    <cellStyle name="Procent 2" xfId="4"/>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38099</xdr:rowOff>
    </xdr:from>
    <xdr:ext cx="11372849" cy="10391776"/>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28575" y="38099"/>
          <a:ext cx="11372849" cy="10391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2000" b="1" u="sng">
              <a:solidFill>
                <a:schemeClr val="tx1"/>
              </a:solidFill>
              <a:effectLst/>
              <a:latin typeface="+mn-lt"/>
              <a:ea typeface="+mn-ea"/>
              <a:cs typeface="+mn-cs"/>
            </a:rPr>
            <a:t>Toelichting</a:t>
          </a:r>
        </a:p>
        <a:p>
          <a:endParaRPr lang="nl-BE" sz="1100">
            <a:solidFill>
              <a:schemeClr val="tx1"/>
            </a:solidFill>
            <a:effectLst/>
            <a:latin typeface="+mn-lt"/>
            <a:ea typeface="+mn-ea"/>
            <a:cs typeface="+mn-cs"/>
          </a:endParaRPr>
        </a:p>
        <a:p>
          <a:r>
            <a:rPr lang="nl-BE" sz="1600" b="1" u="sng">
              <a:solidFill>
                <a:schemeClr val="tx1"/>
              </a:solidFill>
              <a:effectLst/>
              <a:latin typeface="+mn-lt"/>
              <a:ea typeface="+mn-ea"/>
              <a:cs typeface="+mn-cs"/>
            </a:rPr>
            <a:t>Geraamde omzet</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Uitgangspunt is dat de cafetaria 84 uren per week open is, dus 12 uren per dag (van ca. 10 tot 22u).  </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Er is ook een onderscheid tussen dal- en piekuren en waarbij 50 uren per week aan een eerder lage bezettingsgraad en 34 uren per week aan een hogere bezettingsgraad gerekend</a:t>
          </a:r>
          <a:r>
            <a:rPr lang="nl-BE" sz="1100" baseline="0">
              <a:solidFill>
                <a:schemeClr val="tx1"/>
              </a:solidFill>
              <a:effectLst/>
              <a:latin typeface="+mn-lt"/>
              <a:ea typeface="+mn-ea"/>
              <a:cs typeface="+mn-cs"/>
            </a:rPr>
            <a:t> worden</a:t>
          </a:r>
          <a:r>
            <a:rPr lang="nl-BE" sz="1100">
              <a:solidFill>
                <a:schemeClr val="tx1"/>
              </a:solidFill>
              <a:effectLst/>
              <a:latin typeface="+mn-lt"/>
              <a:ea typeface="+mn-ea"/>
              <a:cs typeface="+mn-cs"/>
            </a:rPr>
            <a:t>.</a:t>
          </a:r>
        </a:p>
        <a:p>
          <a:r>
            <a:rPr lang="nl-BE" sz="1100">
              <a:solidFill>
                <a:schemeClr val="tx1"/>
              </a:solidFill>
              <a:effectLst/>
              <a:latin typeface="+mn-lt"/>
              <a:ea typeface="+mn-ea"/>
              <a:cs typeface="+mn-cs"/>
            </a:rPr>
            <a:t> </a:t>
          </a:r>
        </a:p>
        <a:p>
          <a:r>
            <a:rPr lang="nl-BE" sz="1100">
              <a:solidFill>
                <a:schemeClr val="tx1"/>
              </a:solidFill>
              <a:effectLst/>
              <a:latin typeface="+mn-lt"/>
              <a:ea typeface="+mn-ea"/>
              <a:cs typeface="+mn-cs"/>
            </a:rPr>
            <a:t>Er is plaats voor ongeveer 40 stoelen/zitplaatsen binnen en 60 zitplaatsen buiten.  De raming is gemaakt van de bezettingsgraad van het aantal zitplaatsen, en hierbij wordt een onderscheid gemaakt tussen de daluren en de piekuren.</a:t>
          </a:r>
        </a:p>
        <a:p>
          <a:endParaRPr lang="nl-BE" sz="1100" b="1">
            <a:solidFill>
              <a:schemeClr val="tx1"/>
            </a:solidFill>
            <a:effectLst/>
            <a:latin typeface="+mn-lt"/>
            <a:ea typeface="+mn-ea"/>
            <a:cs typeface="+mn-cs"/>
          </a:endParaRPr>
        </a:p>
        <a:p>
          <a:r>
            <a:rPr lang="nl-BE" sz="1100" b="1">
              <a:solidFill>
                <a:schemeClr val="tx1"/>
              </a:solidFill>
              <a:effectLst/>
              <a:latin typeface="+mn-lt"/>
              <a:ea typeface="+mn-ea"/>
              <a:cs typeface="+mn-cs"/>
            </a:rPr>
            <a:t>                                Bezettingsgraad per uur</a:t>
          </a:r>
          <a:endParaRPr lang="nl-BE" sz="1100">
            <a:solidFill>
              <a:schemeClr val="tx1"/>
            </a:solidFill>
            <a:effectLst/>
            <a:latin typeface="+mn-lt"/>
            <a:ea typeface="+mn-ea"/>
            <a:cs typeface="+mn-cs"/>
          </a:endParaRPr>
        </a:p>
        <a:p>
          <a:r>
            <a:rPr lang="nl-BE" sz="1100" b="1">
              <a:solidFill>
                <a:schemeClr val="tx1"/>
              </a:solidFill>
              <a:effectLst/>
              <a:latin typeface="+mn-lt"/>
              <a:ea typeface="+mn-ea"/>
              <a:cs typeface="+mn-cs"/>
            </a:rPr>
            <a:t>Aantal stoelen</a:t>
          </a:r>
          <a:r>
            <a:rPr lang="nl-BE" sz="1100" b="0" baseline="0">
              <a:solidFill>
                <a:schemeClr val="tx1"/>
              </a:solidFill>
              <a:effectLst/>
              <a:latin typeface="+mn-lt"/>
              <a:ea typeface="+mn-ea"/>
              <a:cs typeface="+mn-cs"/>
            </a:rPr>
            <a:t>     </a:t>
          </a:r>
          <a:r>
            <a:rPr lang="nl-BE" sz="1100" b="1">
              <a:solidFill>
                <a:schemeClr val="tx1"/>
              </a:solidFill>
              <a:effectLst/>
              <a:latin typeface="+mn-lt"/>
              <a:ea typeface="+mn-ea"/>
              <a:cs typeface="+mn-cs"/>
            </a:rPr>
            <a:t>daluren  piekuren</a:t>
          </a:r>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binnen</a:t>
          </a:r>
          <a:r>
            <a:rPr lang="nl-BE" sz="1100" baseline="0">
              <a:solidFill>
                <a:schemeClr val="tx1"/>
              </a:solidFill>
              <a:effectLst/>
              <a:latin typeface="+mn-lt"/>
              <a:ea typeface="+mn-ea"/>
              <a:cs typeface="+mn-cs"/>
            </a:rPr>
            <a:t>                      </a:t>
          </a:r>
          <a:r>
            <a:rPr lang="nl-BE" sz="1100">
              <a:solidFill>
                <a:schemeClr val="tx1"/>
              </a:solidFill>
              <a:effectLst/>
              <a:latin typeface="+mn-lt"/>
              <a:ea typeface="+mn-ea"/>
              <a:cs typeface="+mn-cs"/>
            </a:rPr>
            <a:t>10%</a:t>
          </a:r>
          <a:r>
            <a:rPr lang="nl-BE" sz="1100" baseline="0">
              <a:solidFill>
                <a:schemeClr val="tx1"/>
              </a:solidFill>
              <a:effectLst/>
              <a:latin typeface="+mn-lt"/>
              <a:ea typeface="+mn-ea"/>
              <a:cs typeface="+mn-cs"/>
            </a:rPr>
            <a:t>           </a:t>
          </a:r>
          <a:r>
            <a:rPr lang="nl-BE" sz="1100">
              <a:solidFill>
                <a:schemeClr val="tx1"/>
              </a:solidFill>
              <a:effectLst/>
              <a:latin typeface="+mn-lt"/>
              <a:ea typeface="+mn-ea"/>
              <a:cs typeface="+mn-cs"/>
            </a:rPr>
            <a:t>40%</a:t>
          </a:r>
        </a:p>
        <a:p>
          <a:r>
            <a:rPr lang="nl-BE" sz="1100">
              <a:solidFill>
                <a:schemeClr val="tx1"/>
              </a:solidFill>
              <a:effectLst/>
              <a:latin typeface="+mn-lt"/>
              <a:ea typeface="+mn-ea"/>
              <a:cs typeface="+mn-cs"/>
            </a:rPr>
            <a:t>buiten</a:t>
          </a:r>
          <a:r>
            <a:rPr lang="nl-BE" sz="1100" baseline="0">
              <a:solidFill>
                <a:schemeClr val="tx1"/>
              </a:solidFill>
              <a:effectLst/>
              <a:latin typeface="+mn-lt"/>
              <a:ea typeface="+mn-ea"/>
              <a:cs typeface="+mn-cs"/>
            </a:rPr>
            <a:t>                       </a:t>
          </a:r>
          <a:r>
            <a:rPr lang="nl-BE" sz="1100">
              <a:solidFill>
                <a:schemeClr val="tx1"/>
              </a:solidFill>
              <a:effectLst/>
              <a:latin typeface="+mn-lt"/>
              <a:ea typeface="+mn-ea"/>
              <a:cs typeface="+mn-cs"/>
            </a:rPr>
            <a:t>10%</a:t>
          </a:r>
          <a:r>
            <a:rPr lang="nl-BE" sz="1100" baseline="0">
              <a:solidFill>
                <a:schemeClr val="tx1"/>
              </a:solidFill>
              <a:effectLst/>
              <a:latin typeface="+mn-lt"/>
              <a:ea typeface="+mn-ea"/>
              <a:cs typeface="+mn-cs"/>
            </a:rPr>
            <a:t>           </a:t>
          </a:r>
          <a:r>
            <a:rPr lang="nl-BE" sz="1100">
              <a:solidFill>
                <a:schemeClr val="tx1"/>
              </a:solidFill>
              <a:effectLst/>
              <a:latin typeface="+mn-lt"/>
              <a:ea typeface="+mn-ea"/>
              <a:cs typeface="+mn-cs"/>
            </a:rPr>
            <a:t>20%</a:t>
          </a:r>
        </a:p>
        <a:p>
          <a:r>
            <a:rPr lang="nl-BE" sz="1100">
              <a:solidFill>
                <a:schemeClr val="tx1"/>
              </a:solidFill>
              <a:effectLst/>
              <a:latin typeface="+mn-lt"/>
              <a:ea typeface="+mn-ea"/>
              <a:cs typeface="+mn-cs"/>
            </a:rPr>
            <a:t> </a:t>
          </a:r>
        </a:p>
        <a:p>
          <a:r>
            <a:rPr lang="nl-BE" sz="1100">
              <a:solidFill>
                <a:schemeClr val="tx1"/>
              </a:solidFill>
              <a:effectLst/>
              <a:latin typeface="+mn-lt"/>
              <a:ea typeface="+mn-ea"/>
              <a:cs typeface="+mn-cs"/>
            </a:rPr>
            <a:t>Afhankelijk van de dal- en piekuren werd</a:t>
          </a:r>
          <a:r>
            <a:rPr lang="nl-BE" sz="1100" baseline="0">
              <a:solidFill>
                <a:schemeClr val="tx1"/>
              </a:solidFill>
              <a:effectLst/>
              <a:latin typeface="+mn-lt"/>
              <a:ea typeface="+mn-ea"/>
              <a:cs typeface="+mn-cs"/>
            </a:rPr>
            <a:t> </a:t>
          </a:r>
          <a:r>
            <a:rPr lang="nl-BE" sz="1100">
              <a:solidFill>
                <a:schemeClr val="tx1"/>
              </a:solidFill>
              <a:effectLst/>
              <a:latin typeface="+mn-lt"/>
              <a:ea typeface="+mn-ea"/>
              <a:cs typeface="+mn-cs"/>
            </a:rPr>
            <a:t>ook een verbruik per bezette stoel geraamd.  Volgens de raming brengt een stoel die een uur bezet is tijdens een </a:t>
          </a:r>
          <a:r>
            <a:rPr lang="nl-BE" sz="1100">
              <a:solidFill>
                <a:srgbClr val="FF0000"/>
              </a:solidFill>
              <a:effectLst/>
              <a:latin typeface="+mn-lt"/>
              <a:ea typeface="+mn-ea"/>
              <a:cs typeface="+mn-cs"/>
            </a:rPr>
            <a:t>daluur 3 euro </a:t>
          </a:r>
          <a:r>
            <a:rPr lang="nl-BE" sz="1100">
              <a:solidFill>
                <a:schemeClr val="tx1"/>
              </a:solidFill>
              <a:effectLst/>
              <a:latin typeface="+mn-lt"/>
              <a:ea typeface="+mn-ea"/>
              <a:cs typeface="+mn-cs"/>
            </a:rPr>
            <a:t>omzet (excl btw) op (ongeveer prijs van 2 drankjes).  Tijdens de piekuren wordt uitgegaan van een verbruik per stoel van </a:t>
          </a:r>
          <a:r>
            <a:rPr lang="nl-BE" sz="1100">
              <a:solidFill>
                <a:srgbClr val="FF0000"/>
              </a:solidFill>
              <a:effectLst/>
              <a:latin typeface="+mn-lt"/>
              <a:ea typeface="+mn-ea"/>
              <a:cs typeface="+mn-cs"/>
            </a:rPr>
            <a:t>6,10 euro</a:t>
          </a:r>
          <a:r>
            <a:rPr lang="nl-BE" sz="1100">
              <a:solidFill>
                <a:schemeClr val="tx1"/>
              </a:solidFill>
              <a:effectLst/>
              <a:latin typeface="+mn-lt"/>
              <a:ea typeface="+mn-ea"/>
              <a:cs typeface="+mn-cs"/>
            </a:rPr>
            <a:t>, wat neerkomt op een verbruik van 3 drankjes en het nuttigen van één snack van 8 euro (excl btw) per vijf stoelen.</a:t>
          </a:r>
        </a:p>
        <a:p>
          <a:r>
            <a:rPr lang="nl-BE" sz="1100">
              <a:solidFill>
                <a:schemeClr val="tx1"/>
              </a:solidFill>
              <a:effectLst/>
              <a:latin typeface="+mn-lt"/>
              <a:ea typeface="+mn-ea"/>
              <a:cs typeface="+mn-cs"/>
            </a:rPr>
            <a:t> </a:t>
          </a:r>
        </a:p>
        <a:p>
          <a:r>
            <a:rPr lang="nl-BE" sz="1100">
              <a:solidFill>
                <a:schemeClr val="tx1"/>
              </a:solidFill>
              <a:effectLst/>
              <a:latin typeface="+mn-lt"/>
              <a:ea typeface="+mn-ea"/>
              <a:cs typeface="+mn-cs"/>
            </a:rPr>
            <a:t>Wanneer al deze gegevens samengebracht worden, dan kan een weekomzet geraamd worden.  Het aantal stoelen wordt vermenigvuldigd met de bezettingsgraad, en de omzet per stoel wordt vermenigvuldigd met het aantal dal- en piekuren per week.</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Zo wordt volgende wekelijkse omzet bekomen:</a:t>
          </a:r>
        </a:p>
        <a:p>
          <a:endParaRPr lang="nl-BE" sz="1100" b="1">
            <a:solidFill>
              <a:schemeClr val="tx1"/>
            </a:solidFill>
            <a:effectLst/>
            <a:latin typeface="+mn-lt"/>
            <a:ea typeface="+mn-ea"/>
            <a:cs typeface="+mn-cs"/>
          </a:endParaRPr>
        </a:p>
        <a:p>
          <a:r>
            <a:rPr lang="nl-BE" sz="1100" b="1">
              <a:solidFill>
                <a:schemeClr val="tx1"/>
              </a:solidFill>
              <a:effectLst/>
              <a:latin typeface="+mn-lt"/>
              <a:ea typeface="+mn-ea"/>
              <a:cs typeface="+mn-cs"/>
            </a:rPr>
            <a:t>                       Raming omzet per week</a:t>
          </a:r>
          <a:endParaRPr lang="nl-BE" sz="1100">
            <a:solidFill>
              <a:schemeClr val="tx1"/>
            </a:solidFill>
            <a:effectLst/>
            <a:latin typeface="+mn-lt"/>
            <a:ea typeface="+mn-ea"/>
            <a:cs typeface="+mn-cs"/>
          </a:endParaRPr>
        </a:p>
        <a:p>
          <a:r>
            <a:rPr lang="nl-BE" sz="1100" b="1">
              <a:solidFill>
                <a:schemeClr val="tx1"/>
              </a:solidFill>
              <a:effectLst/>
              <a:latin typeface="+mn-lt"/>
              <a:ea typeface="+mn-ea"/>
              <a:cs typeface="+mn-cs"/>
            </a:rPr>
            <a:t>                       daluren</a:t>
          </a:r>
          <a:r>
            <a:rPr lang="nl-BE" sz="1100" b="0" baseline="0">
              <a:solidFill>
                <a:schemeClr val="tx1"/>
              </a:solidFill>
              <a:effectLst/>
              <a:latin typeface="+mn-lt"/>
              <a:ea typeface="+mn-ea"/>
              <a:cs typeface="+mn-cs"/>
            </a:rPr>
            <a:t>            </a:t>
          </a:r>
          <a:r>
            <a:rPr lang="nl-BE" sz="1100" b="1">
              <a:solidFill>
                <a:schemeClr val="tx1"/>
              </a:solidFill>
              <a:effectLst/>
              <a:latin typeface="+mn-lt"/>
              <a:ea typeface="+mn-ea"/>
              <a:cs typeface="+mn-cs"/>
            </a:rPr>
            <a:t>piekuren</a:t>
          </a:r>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binnen</a:t>
          </a:r>
          <a:r>
            <a:rPr lang="nl-BE" sz="1100" baseline="0">
              <a:solidFill>
                <a:schemeClr val="tx1"/>
              </a:solidFill>
              <a:effectLst/>
              <a:latin typeface="+mn-lt"/>
              <a:ea typeface="+mn-ea"/>
              <a:cs typeface="+mn-cs"/>
            </a:rPr>
            <a:t>            8</a:t>
          </a:r>
          <a:r>
            <a:rPr lang="nl-BE" sz="1100">
              <a:solidFill>
                <a:schemeClr val="tx1"/>
              </a:solidFill>
              <a:effectLst/>
              <a:latin typeface="+mn-lt"/>
              <a:ea typeface="+mn-ea"/>
              <a:cs typeface="+mn-cs"/>
            </a:rPr>
            <a:t>00</a:t>
          </a:r>
          <a:r>
            <a:rPr lang="nl-BE" sz="1100" baseline="0">
              <a:solidFill>
                <a:schemeClr val="tx1"/>
              </a:solidFill>
              <a:effectLst/>
              <a:latin typeface="+mn-lt"/>
              <a:ea typeface="+mn-ea"/>
              <a:cs typeface="+mn-cs"/>
            </a:rPr>
            <a:t>                4134</a:t>
          </a:r>
          <a:endParaRPr lang="nl-BE" sz="1100">
            <a:solidFill>
              <a:schemeClr val="tx1"/>
            </a:solidFill>
            <a:effectLst/>
            <a:latin typeface="+mn-lt"/>
            <a:ea typeface="+mn-ea"/>
            <a:cs typeface="+mn-cs"/>
          </a:endParaRPr>
        </a:p>
        <a:p>
          <a:r>
            <a:rPr lang="nl-BE" sz="1100" u="sng">
              <a:solidFill>
                <a:schemeClr val="tx1"/>
              </a:solidFill>
              <a:effectLst/>
              <a:latin typeface="+mn-lt"/>
              <a:ea typeface="+mn-ea"/>
              <a:cs typeface="+mn-cs"/>
            </a:rPr>
            <a:t>buiten</a:t>
          </a:r>
          <a:r>
            <a:rPr lang="nl-BE" sz="1100" u="sng" baseline="0">
              <a:solidFill>
                <a:schemeClr val="tx1"/>
              </a:solidFill>
              <a:effectLst/>
              <a:latin typeface="+mn-lt"/>
              <a:ea typeface="+mn-ea"/>
              <a:cs typeface="+mn-cs"/>
            </a:rPr>
            <a:t>             1200              3101</a:t>
          </a:r>
          <a:endParaRPr lang="nl-BE" sz="1100" u="sng">
            <a:solidFill>
              <a:schemeClr val="tx1"/>
            </a:solidFill>
            <a:effectLst/>
            <a:latin typeface="+mn-lt"/>
            <a:ea typeface="+mn-ea"/>
            <a:cs typeface="+mn-cs"/>
          </a:endParaRPr>
        </a:p>
        <a:p>
          <a:r>
            <a:rPr lang="nl-BE" sz="1100">
              <a:solidFill>
                <a:schemeClr val="tx1"/>
              </a:solidFill>
              <a:effectLst/>
              <a:latin typeface="+mn-lt"/>
              <a:ea typeface="+mn-ea"/>
              <a:cs typeface="+mn-cs"/>
            </a:rPr>
            <a:t>                         2.000</a:t>
          </a:r>
          <a:r>
            <a:rPr lang="nl-BE" sz="1100" baseline="0">
              <a:solidFill>
                <a:schemeClr val="tx1"/>
              </a:solidFill>
              <a:effectLst/>
              <a:latin typeface="+mn-lt"/>
              <a:ea typeface="+mn-ea"/>
              <a:cs typeface="+mn-cs"/>
            </a:rPr>
            <a:t>              7235                 9235</a:t>
          </a:r>
          <a:endParaRPr lang="nl-BE" sz="1100" b="1">
            <a:ln>
              <a:noFill/>
            </a:ln>
            <a:solidFill>
              <a:schemeClr val="tx1"/>
            </a:solidFill>
            <a:effectLst/>
            <a:latin typeface="+mn-lt"/>
            <a:ea typeface="+mn-ea"/>
            <a:cs typeface="+mn-cs"/>
          </a:endParaRPr>
        </a:p>
        <a:p>
          <a:r>
            <a:rPr lang="nl-BE" sz="1100">
              <a:solidFill>
                <a:schemeClr val="tx1"/>
              </a:solidFill>
              <a:effectLst/>
              <a:latin typeface="+mn-lt"/>
              <a:ea typeface="+mn-ea"/>
              <a:cs typeface="+mn-cs"/>
            </a:rPr>
            <a:t> </a:t>
          </a:r>
        </a:p>
        <a:p>
          <a:r>
            <a:rPr lang="nl-BE" sz="1100">
              <a:solidFill>
                <a:schemeClr val="tx1"/>
              </a:solidFill>
              <a:effectLst/>
              <a:latin typeface="+mn-lt"/>
              <a:ea typeface="+mn-ea"/>
              <a:cs typeface="+mn-cs"/>
            </a:rPr>
            <a:t>De sporthal is daarenboven ook</a:t>
          </a:r>
          <a:r>
            <a:rPr lang="nl-BE" sz="1100" baseline="0">
              <a:solidFill>
                <a:schemeClr val="tx1"/>
              </a:solidFill>
              <a:effectLst/>
              <a:latin typeface="+mn-lt"/>
              <a:ea typeface="+mn-ea"/>
              <a:cs typeface="+mn-cs"/>
            </a:rPr>
            <a:t> 4</a:t>
          </a:r>
          <a:r>
            <a:rPr lang="nl-BE" sz="1100">
              <a:solidFill>
                <a:schemeClr val="tx1"/>
              </a:solidFill>
              <a:effectLst/>
              <a:latin typeface="+mn-lt"/>
              <a:ea typeface="+mn-ea"/>
              <a:cs typeface="+mn-cs"/>
            </a:rPr>
            <a:t> weken per jaar gesloten, en tijdens de vakantiemaanden is het gebruikelijk dat er een heel lage opkomst is van bezoekers.  Vele verenigingen liggen dan ook stil tijdens deze periodes.  Daarom werd de wekelijkse omzet slechts voor 46 weken van het jaar doorgerekend voor het aantal binnenplaatsen.</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Voor de zitplaatsen op het terras worden slechts 12 weken aangerekend.  Deze redelijk lage inschatting komt er doordat het bij slecht weer niet geopend zal zijn en goed weer valt dikwijls samen met vakanties, de momenten waarop er minder bezoekers zijn.  </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Wanneer dit toegepast wordt op de wekelijkse omzet, bekomen we een berekening voor een heel jaar:</a:t>
          </a:r>
        </a:p>
        <a:p>
          <a:endParaRPr lang="nl-BE" sz="1100" b="1">
            <a:solidFill>
              <a:schemeClr val="tx1"/>
            </a:solidFill>
            <a:effectLst/>
            <a:latin typeface="+mn-lt"/>
            <a:ea typeface="+mn-ea"/>
            <a:cs typeface="+mn-cs"/>
          </a:endParaRPr>
        </a:p>
        <a:p>
          <a:endParaRPr lang="nl-BE" sz="1100" b="1">
            <a:solidFill>
              <a:schemeClr val="tx1"/>
            </a:solidFill>
            <a:effectLst/>
            <a:latin typeface="+mn-lt"/>
            <a:ea typeface="+mn-ea"/>
            <a:cs typeface="+mn-cs"/>
          </a:endParaRPr>
        </a:p>
        <a:p>
          <a:r>
            <a:rPr lang="nl-BE" sz="1100" b="1">
              <a:solidFill>
                <a:schemeClr val="tx1"/>
              </a:solidFill>
              <a:effectLst/>
              <a:latin typeface="+mn-lt"/>
              <a:ea typeface="+mn-ea"/>
              <a:cs typeface="+mn-cs"/>
            </a:rPr>
            <a:t>                            Raming omzet per jaar</a:t>
          </a:r>
          <a:endParaRPr lang="nl-BE" sz="1100">
            <a:solidFill>
              <a:schemeClr val="tx1"/>
            </a:solidFill>
            <a:effectLst/>
            <a:latin typeface="+mn-lt"/>
            <a:ea typeface="+mn-ea"/>
            <a:cs typeface="+mn-cs"/>
          </a:endParaRPr>
        </a:p>
        <a:p>
          <a:r>
            <a:rPr lang="nl-BE" sz="1100" b="1">
              <a:solidFill>
                <a:schemeClr val="tx1"/>
              </a:solidFill>
              <a:effectLst/>
              <a:latin typeface="+mn-lt"/>
              <a:ea typeface="+mn-ea"/>
              <a:cs typeface="+mn-cs"/>
            </a:rPr>
            <a:t>                          daluren</a:t>
          </a:r>
          <a:r>
            <a:rPr lang="nl-BE" sz="1100" b="0" baseline="0">
              <a:solidFill>
                <a:schemeClr val="tx1"/>
              </a:solidFill>
              <a:effectLst/>
              <a:latin typeface="+mn-lt"/>
              <a:ea typeface="+mn-ea"/>
              <a:cs typeface="+mn-cs"/>
            </a:rPr>
            <a:t>               </a:t>
          </a:r>
          <a:r>
            <a:rPr lang="nl-BE" sz="1100" b="1">
              <a:solidFill>
                <a:schemeClr val="tx1"/>
              </a:solidFill>
              <a:effectLst/>
              <a:latin typeface="+mn-lt"/>
              <a:ea typeface="+mn-ea"/>
              <a:cs typeface="+mn-cs"/>
            </a:rPr>
            <a:t>piekuren</a:t>
          </a:r>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binnen</a:t>
          </a:r>
          <a:r>
            <a:rPr lang="nl-BE" sz="1100" baseline="0">
              <a:solidFill>
                <a:schemeClr val="tx1"/>
              </a:solidFill>
              <a:effectLst/>
              <a:latin typeface="+mn-lt"/>
              <a:ea typeface="+mn-ea"/>
              <a:cs typeface="+mn-cs"/>
            </a:rPr>
            <a:t>              36</a:t>
          </a:r>
          <a:r>
            <a:rPr lang="nl-BE" sz="1100">
              <a:solidFill>
                <a:schemeClr val="tx1"/>
              </a:solidFill>
              <a:effectLst/>
              <a:latin typeface="+mn-lt"/>
              <a:ea typeface="+mn-ea"/>
              <a:cs typeface="+mn-cs"/>
            </a:rPr>
            <a:t>.800</a:t>
          </a:r>
          <a:r>
            <a:rPr lang="nl-BE" sz="1100" baseline="0">
              <a:solidFill>
                <a:schemeClr val="tx1"/>
              </a:solidFill>
              <a:effectLst/>
              <a:latin typeface="+mn-lt"/>
              <a:ea typeface="+mn-ea"/>
              <a:cs typeface="+mn-cs"/>
            </a:rPr>
            <a:t>                 190</a:t>
          </a:r>
          <a:r>
            <a:rPr lang="nl-BE" sz="1100">
              <a:solidFill>
                <a:schemeClr val="tx1"/>
              </a:solidFill>
              <a:effectLst/>
              <a:latin typeface="+mn-lt"/>
              <a:ea typeface="+mn-ea"/>
              <a:cs typeface="+mn-cs"/>
            </a:rPr>
            <a:t>.182</a:t>
          </a:r>
        </a:p>
        <a:p>
          <a:r>
            <a:rPr lang="nl-BE" sz="1100" u="sng">
              <a:solidFill>
                <a:schemeClr val="tx1"/>
              </a:solidFill>
              <a:effectLst/>
              <a:latin typeface="+mn-lt"/>
              <a:ea typeface="+mn-ea"/>
              <a:cs typeface="+mn-cs"/>
            </a:rPr>
            <a:t>buiten</a:t>
          </a:r>
          <a:r>
            <a:rPr lang="nl-BE" sz="1100" u="sng" baseline="0">
              <a:solidFill>
                <a:schemeClr val="tx1"/>
              </a:solidFill>
              <a:effectLst/>
              <a:latin typeface="+mn-lt"/>
              <a:ea typeface="+mn-ea"/>
              <a:cs typeface="+mn-cs"/>
            </a:rPr>
            <a:t>               14</a:t>
          </a:r>
          <a:r>
            <a:rPr lang="nl-BE" sz="1100" u="sng">
              <a:solidFill>
                <a:schemeClr val="tx1"/>
              </a:solidFill>
              <a:effectLst/>
              <a:latin typeface="+mn-lt"/>
              <a:ea typeface="+mn-ea"/>
              <a:cs typeface="+mn-cs"/>
            </a:rPr>
            <a:t>.400</a:t>
          </a:r>
          <a:r>
            <a:rPr lang="nl-BE" sz="1100" u="sng" baseline="0">
              <a:solidFill>
                <a:schemeClr val="tx1"/>
              </a:solidFill>
              <a:effectLst/>
              <a:latin typeface="+mn-lt"/>
              <a:ea typeface="+mn-ea"/>
              <a:cs typeface="+mn-cs"/>
            </a:rPr>
            <a:t>                   37</a:t>
          </a:r>
          <a:r>
            <a:rPr lang="nl-BE" sz="1100" u="sng">
              <a:solidFill>
                <a:schemeClr val="tx1"/>
              </a:solidFill>
              <a:effectLst/>
              <a:latin typeface="+mn-lt"/>
              <a:ea typeface="+mn-ea"/>
              <a:cs typeface="+mn-cs"/>
            </a:rPr>
            <a:t>.210</a:t>
          </a:r>
        </a:p>
        <a:p>
          <a:r>
            <a:rPr lang="nl-BE" sz="1100">
              <a:solidFill>
                <a:schemeClr val="tx1"/>
              </a:solidFill>
              <a:effectLst/>
              <a:latin typeface="+mn-lt"/>
              <a:ea typeface="+mn-ea"/>
              <a:cs typeface="+mn-cs"/>
            </a:rPr>
            <a:t>                           51.200</a:t>
          </a:r>
          <a:r>
            <a:rPr lang="nl-BE" sz="1100" baseline="0">
              <a:solidFill>
                <a:schemeClr val="tx1"/>
              </a:solidFill>
              <a:effectLst/>
              <a:latin typeface="+mn-lt"/>
              <a:ea typeface="+mn-ea"/>
              <a:cs typeface="+mn-cs"/>
            </a:rPr>
            <a:t>                  227</a:t>
          </a:r>
          <a:r>
            <a:rPr lang="nl-BE" sz="1100">
              <a:solidFill>
                <a:schemeClr val="tx1"/>
              </a:solidFill>
              <a:effectLst/>
              <a:latin typeface="+mn-lt"/>
              <a:ea typeface="+mn-ea"/>
              <a:cs typeface="+mn-cs"/>
            </a:rPr>
            <a:t>.392</a:t>
          </a:r>
          <a:r>
            <a:rPr lang="nl-BE" sz="1100" baseline="0">
              <a:solidFill>
                <a:schemeClr val="tx1"/>
              </a:solidFill>
              <a:effectLst/>
              <a:latin typeface="+mn-lt"/>
              <a:ea typeface="+mn-ea"/>
              <a:cs typeface="+mn-cs"/>
            </a:rPr>
            <a:t>     278,592</a:t>
          </a:r>
          <a:endParaRPr lang="nl-BE" sz="1100" b="1">
            <a:solidFill>
              <a:schemeClr val="tx1"/>
            </a:solidFill>
            <a:effectLst/>
            <a:latin typeface="+mn-lt"/>
            <a:ea typeface="+mn-ea"/>
            <a:cs typeface="+mn-cs"/>
          </a:endParaRPr>
        </a:p>
        <a:p>
          <a:r>
            <a:rPr lang="nl-BE" sz="1100">
              <a:solidFill>
                <a:schemeClr val="tx1"/>
              </a:solidFill>
              <a:effectLst/>
              <a:latin typeface="+mn-lt"/>
              <a:ea typeface="+mn-ea"/>
              <a:cs typeface="+mn-cs"/>
            </a:rPr>
            <a:t>                                                                           </a:t>
          </a:r>
        </a:p>
        <a:p>
          <a:r>
            <a:rPr lang="nl-BE" sz="1100">
              <a:solidFill>
                <a:schemeClr val="tx1"/>
              </a:solidFill>
              <a:effectLst/>
              <a:latin typeface="+mn-lt"/>
              <a:ea typeface="+mn-ea"/>
              <a:cs typeface="+mn-cs"/>
            </a:rPr>
            <a:t>                                                                             </a:t>
          </a:r>
          <a:r>
            <a:rPr lang="nl-BE" sz="1100" b="1">
              <a:solidFill>
                <a:schemeClr val="tx1"/>
              </a:solidFill>
              <a:effectLst/>
              <a:latin typeface="+mn-lt"/>
              <a:ea typeface="+mn-ea"/>
              <a:cs typeface="+mn-cs"/>
            </a:rPr>
            <a:t>2507328 euro voor 9 jaar concessie</a:t>
          </a:r>
          <a:r>
            <a:rPr lang="nl-BE" sz="1100">
              <a:solidFill>
                <a:schemeClr val="tx1"/>
              </a:solidFill>
              <a:effectLst/>
              <a:latin typeface="+mn-lt"/>
              <a:ea typeface="+mn-ea"/>
              <a:cs typeface="+mn-cs"/>
            </a:rPr>
            <a:t> </a:t>
          </a:r>
        </a:p>
        <a:p>
          <a:endParaRPr lang="nl-BE" sz="1100">
            <a:solidFill>
              <a:schemeClr val="tx1"/>
            </a:solidFill>
            <a:effectLst/>
            <a:latin typeface="+mn-lt"/>
            <a:ea typeface="+mn-ea"/>
            <a:cs typeface="+mn-cs"/>
          </a:endParaRPr>
        </a:p>
        <a:p>
          <a:r>
            <a:rPr lang="nl-BE" sz="1600" b="1" u="sng">
              <a:solidFill>
                <a:schemeClr val="tx1"/>
              </a:solidFill>
              <a:effectLst/>
              <a:latin typeface="+mn-lt"/>
              <a:ea typeface="+mn-ea"/>
              <a:cs typeface="+mn-cs"/>
            </a:rPr>
            <a:t>Ter beschikking gestelde investeringen</a:t>
          </a:r>
        </a:p>
        <a:p>
          <a:endParaRPr lang="nl-BE" sz="1100" b="0" u="none">
            <a:solidFill>
              <a:schemeClr val="tx1"/>
            </a:solidFill>
            <a:effectLst/>
            <a:latin typeface="+mn-lt"/>
            <a:ea typeface="+mn-ea"/>
            <a:cs typeface="+mn-cs"/>
          </a:endParaRPr>
        </a:p>
        <a:p>
          <a:r>
            <a:rPr lang="nl-BE" sz="1100" b="0" u="none">
              <a:solidFill>
                <a:schemeClr val="tx1"/>
              </a:solidFill>
              <a:effectLst/>
              <a:latin typeface="+mn-lt"/>
              <a:ea typeface="+mn-ea"/>
              <a:cs typeface="+mn-cs"/>
            </a:rPr>
            <a:t>De totale kost excl. btw van de ter beschikking gestelde investeringen bedraagt </a:t>
          </a:r>
          <a:r>
            <a:rPr lang="nl-BE" sz="1100" b="1" u="none">
              <a:solidFill>
                <a:srgbClr val="FF0000"/>
              </a:solidFill>
              <a:effectLst/>
              <a:latin typeface="+mn-lt"/>
              <a:ea typeface="+mn-ea"/>
              <a:cs typeface="+mn-cs"/>
            </a:rPr>
            <a:t>233,000</a:t>
          </a:r>
          <a:r>
            <a:rPr lang="nl-BE" sz="1100" b="1" u="none" baseline="0">
              <a:solidFill>
                <a:srgbClr val="FF0000"/>
              </a:solidFill>
              <a:effectLst/>
              <a:latin typeface="+mn-lt"/>
              <a:ea typeface="+mn-ea"/>
              <a:cs typeface="+mn-cs"/>
            </a:rPr>
            <a:t> </a:t>
          </a:r>
          <a:r>
            <a:rPr lang="nl-BE" sz="1100" b="1" u="none">
              <a:solidFill>
                <a:srgbClr val="FF0000"/>
              </a:solidFill>
              <a:effectLst/>
              <a:latin typeface="+mn-lt"/>
              <a:ea typeface="+mn-ea"/>
              <a:cs typeface="+mn-cs"/>
            </a:rPr>
            <a:t>euro</a:t>
          </a:r>
          <a:r>
            <a:rPr lang="nl-BE" sz="1100" b="0" u="none">
              <a:solidFill>
                <a:schemeClr val="tx1"/>
              </a:solidFill>
              <a:effectLst/>
              <a:latin typeface="+mn-lt"/>
              <a:ea typeface="+mn-ea"/>
              <a:cs typeface="+mn-cs"/>
            </a:rPr>
            <a:t>.</a:t>
          </a:r>
        </a:p>
        <a:p>
          <a:endParaRPr lang="nl-BE" sz="1100" b="0" u="none">
            <a:solidFill>
              <a:schemeClr val="tx1"/>
            </a:solidFill>
            <a:effectLst/>
            <a:latin typeface="+mn-lt"/>
            <a:ea typeface="+mn-ea"/>
            <a:cs typeface="+mn-cs"/>
          </a:endParaRPr>
        </a:p>
        <a:p>
          <a:endParaRPr lang="nl-BE" sz="1100" b="0">
            <a:solidFill>
              <a:schemeClr val="tx1"/>
            </a:solidFill>
            <a:effectLst/>
            <a:latin typeface="+mn-lt"/>
            <a:ea typeface="+mn-ea"/>
            <a:cs typeface="+mn-cs"/>
          </a:endParaRPr>
        </a:p>
        <a:p>
          <a:endParaRPr lang="nl-BE" sz="1100" b="0" u="none">
            <a:solidFill>
              <a:schemeClr val="tx1"/>
            </a:solidFill>
            <a:effectLst/>
            <a:latin typeface="+mn-lt"/>
            <a:ea typeface="+mn-ea"/>
            <a:cs typeface="+mn-cs"/>
          </a:endParaRPr>
        </a:p>
        <a:p>
          <a:endParaRPr lang="nl-BE" sz="1100" b="0" u="none">
            <a:solidFill>
              <a:schemeClr val="tx1"/>
            </a:solidFill>
            <a:effectLst/>
            <a:latin typeface="+mn-lt"/>
            <a:ea typeface="+mn-ea"/>
            <a:cs typeface="+mn-cs"/>
          </a:endParaRPr>
        </a:p>
        <a:p>
          <a:r>
            <a:rPr lang="nl-BE" sz="1600" b="1" u="sng">
              <a:solidFill>
                <a:srgbClr val="FF0000"/>
              </a:solidFill>
              <a:effectLst/>
              <a:latin typeface="+mn-lt"/>
              <a:ea typeface="+mn-ea"/>
              <a:cs typeface="+mn-cs"/>
            </a:rPr>
            <a:t>Totale</a:t>
          </a:r>
          <a:r>
            <a:rPr lang="nl-BE" sz="1600" b="1" u="sng" baseline="0">
              <a:solidFill>
                <a:srgbClr val="FF0000"/>
              </a:solidFill>
              <a:effectLst/>
              <a:latin typeface="+mn-lt"/>
              <a:ea typeface="+mn-ea"/>
              <a:cs typeface="+mn-cs"/>
            </a:rPr>
            <a:t> raming</a:t>
          </a:r>
          <a:r>
            <a:rPr lang="nl-BE" sz="1600" b="1" u="sng" baseline="0">
              <a:solidFill>
                <a:schemeClr val="tx1"/>
              </a:solidFill>
              <a:effectLst/>
              <a:latin typeface="+mn-lt"/>
              <a:ea typeface="+mn-ea"/>
              <a:cs typeface="+mn-cs"/>
            </a:rPr>
            <a:t> van de concessieopdracht</a:t>
          </a:r>
        </a:p>
        <a:p>
          <a:endParaRPr lang="nl-BE" sz="1100" b="0" u="none" baseline="0">
            <a:solidFill>
              <a:schemeClr val="tx1"/>
            </a:solidFill>
            <a:effectLst/>
            <a:latin typeface="+mn-lt"/>
            <a:ea typeface="+mn-ea"/>
            <a:cs typeface="+mn-cs"/>
          </a:endParaRPr>
        </a:p>
        <a:p>
          <a:r>
            <a:rPr lang="nl-BE" sz="1100" b="0" u="none">
              <a:solidFill>
                <a:schemeClr val="tx1"/>
              </a:solidFill>
              <a:effectLst/>
              <a:latin typeface="+mn-lt"/>
              <a:ea typeface="+mn-ea"/>
              <a:cs typeface="+mn-cs"/>
            </a:rPr>
            <a:t>De totale raming</a:t>
          </a:r>
          <a:r>
            <a:rPr lang="nl-BE" sz="1100" b="0" u="none" baseline="0">
              <a:solidFill>
                <a:schemeClr val="tx1"/>
              </a:solidFill>
              <a:effectLst/>
              <a:latin typeface="+mn-lt"/>
              <a:ea typeface="+mn-ea"/>
              <a:cs typeface="+mn-cs"/>
            </a:rPr>
            <a:t> voor een periode van 9 jaar excl. btw bedraagt </a:t>
          </a:r>
          <a:r>
            <a:rPr lang="nl-BE" sz="1100" b="1" u="none" baseline="0">
              <a:solidFill>
                <a:srgbClr val="FF0000"/>
              </a:solidFill>
              <a:effectLst/>
              <a:latin typeface="+mn-lt"/>
              <a:ea typeface="+mn-ea"/>
              <a:cs typeface="+mn-cs"/>
            </a:rPr>
            <a:t>2.507.328 euro</a:t>
          </a:r>
          <a:r>
            <a:rPr lang="nl-BE" sz="1100" b="0" u="none" baseline="0">
              <a:solidFill>
                <a:srgbClr val="FF0000"/>
              </a:solidFill>
              <a:effectLst/>
              <a:latin typeface="+mn-lt"/>
              <a:ea typeface="+mn-ea"/>
              <a:cs typeface="+mn-cs"/>
            </a:rPr>
            <a:t>.</a:t>
          </a:r>
          <a:endParaRPr lang="nl-BE" sz="1100" b="0" u="none">
            <a:solidFill>
              <a:srgbClr val="FF0000"/>
            </a:solidFill>
            <a:effectLst/>
            <a:latin typeface="+mn-lt"/>
            <a:ea typeface="+mn-ea"/>
            <a:cs typeface="+mn-cs"/>
          </a:endParaRPr>
        </a:p>
      </xdr:txBody>
    </xdr:sp>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T17:T55"/>
  <sheetViews>
    <sheetView tabSelected="1" workbookViewId="0">
      <selection activeCell="T55" sqref="T55"/>
    </sheetView>
  </sheetViews>
  <sheetFormatPr defaultRowHeight="15" x14ac:dyDescent="0.25"/>
  <cols>
    <col min="20" max="20" width="76.85546875" bestFit="1" customWidth="1"/>
  </cols>
  <sheetData>
    <row r="17" spans="20:20" x14ac:dyDescent="0.25">
      <c r="T17" s="21"/>
    </row>
    <row r="18" spans="20:20" x14ac:dyDescent="0.25">
      <c r="T18" s="21"/>
    </row>
    <row r="47" spans="20:20" x14ac:dyDescent="0.25">
      <c r="T47" s="21"/>
    </row>
    <row r="48" spans="20:20" x14ac:dyDescent="0.25">
      <c r="T48" s="21"/>
    </row>
    <row r="53" spans="20:20" x14ac:dyDescent="0.25">
      <c r="T53" s="21"/>
    </row>
    <row r="55" spans="20:20" x14ac:dyDescent="0.25">
      <c r="T55" s="2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B5" sqref="B5"/>
    </sheetView>
  </sheetViews>
  <sheetFormatPr defaultRowHeight="15" x14ac:dyDescent="0.25"/>
  <cols>
    <col min="1" max="1" width="41.5703125" bestFit="1" customWidth="1"/>
    <col min="3" max="10" width="10.28515625" bestFit="1" customWidth="1"/>
    <col min="11" max="11" width="11.28515625" bestFit="1" customWidth="1"/>
    <col min="12" max="12" width="11.28515625" customWidth="1"/>
    <col min="13" max="15" width="10.28515625" bestFit="1" customWidth="1"/>
    <col min="16" max="16" width="11" bestFit="1" customWidth="1"/>
  </cols>
  <sheetData>
    <row r="1" spans="1:18" x14ac:dyDescent="0.25">
      <c r="A1" s="4" t="s">
        <v>20</v>
      </c>
    </row>
    <row r="3" spans="1:18" s="1" customFormat="1" x14ac:dyDescent="0.25">
      <c r="A3" s="1" t="s">
        <v>0</v>
      </c>
      <c r="E3" s="1" t="s">
        <v>10</v>
      </c>
    </row>
    <row r="4" spans="1:18" x14ac:dyDescent="0.25">
      <c r="A4" t="s">
        <v>1</v>
      </c>
      <c r="C4" s="11"/>
    </row>
    <row r="5" spans="1:18" x14ac:dyDescent="0.25">
      <c r="A5" t="s">
        <v>18</v>
      </c>
      <c r="B5" s="12">
        <v>50</v>
      </c>
      <c r="C5" t="s">
        <v>5</v>
      </c>
      <c r="E5" s="9">
        <v>4</v>
      </c>
      <c r="F5" t="s">
        <v>12</v>
      </c>
    </row>
    <row r="6" spans="1:18" x14ac:dyDescent="0.25">
      <c r="A6" t="s">
        <v>4</v>
      </c>
      <c r="B6" s="12">
        <v>34</v>
      </c>
      <c r="C6" t="s">
        <v>5</v>
      </c>
      <c r="E6" s="9">
        <f>6+(8/5)</f>
        <v>7.6</v>
      </c>
      <c r="F6" t="s">
        <v>13</v>
      </c>
    </row>
    <row r="8" spans="1:18" x14ac:dyDescent="0.25">
      <c r="E8" s="1" t="s">
        <v>9</v>
      </c>
      <c r="K8" s="6"/>
      <c r="L8" s="6"/>
      <c r="M8" s="6"/>
      <c r="N8" s="6"/>
    </row>
    <row r="9" spans="1:18" s="1" customFormat="1" x14ac:dyDescent="0.25">
      <c r="A9" s="1" t="s">
        <v>6</v>
      </c>
      <c r="E9" s="1" t="s">
        <v>2</v>
      </c>
      <c r="F9" s="1" t="s">
        <v>3</v>
      </c>
      <c r="K9" s="8"/>
      <c r="L9" s="8"/>
      <c r="M9" s="8"/>
      <c r="N9" s="8"/>
    </row>
    <row r="10" spans="1:18" x14ac:dyDescent="0.25">
      <c r="A10" t="s">
        <v>8</v>
      </c>
      <c r="B10">
        <v>40</v>
      </c>
      <c r="E10" s="3">
        <v>0.1</v>
      </c>
      <c r="F10" s="3">
        <v>0.4</v>
      </c>
      <c r="K10" s="7"/>
      <c r="L10" s="7"/>
      <c r="M10" s="6"/>
      <c r="N10" s="6"/>
    </row>
    <row r="11" spans="1:18" x14ac:dyDescent="0.25">
      <c r="A11" t="s">
        <v>7</v>
      </c>
      <c r="B11">
        <v>60</v>
      </c>
      <c r="E11" s="3">
        <v>0.1</v>
      </c>
      <c r="F11" s="3">
        <v>0.2</v>
      </c>
      <c r="K11" s="7"/>
      <c r="L11" s="7"/>
      <c r="M11" s="6"/>
      <c r="N11" s="6"/>
    </row>
    <row r="12" spans="1:18" x14ac:dyDescent="0.25">
      <c r="K12" s="7"/>
      <c r="L12" s="7"/>
      <c r="M12" s="6"/>
      <c r="N12" s="6"/>
    </row>
    <row r="13" spans="1:18" x14ac:dyDescent="0.25">
      <c r="B13" s="13" t="s">
        <v>14</v>
      </c>
      <c r="C13" s="14"/>
      <c r="D13" s="14"/>
      <c r="F13" s="8" t="s">
        <v>15</v>
      </c>
      <c r="N13" s="8" t="s">
        <v>16</v>
      </c>
    </row>
    <row r="14" spans="1:18" x14ac:dyDescent="0.25">
      <c r="A14" s="6"/>
      <c r="B14" s="15" t="s">
        <v>2</v>
      </c>
      <c r="C14" s="15" t="s">
        <v>3</v>
      </c>
      <c r="D14" s="16"/>
      <c r="E14" s="6"/>
      <c r="F14" s="1" t="s">
        <v>2</v>
      </c>
      <c r="G14" s="1" t="s">
        <v>3</v>
      </c>
      <c r="H14" s="6"/>
      <c r="I14" s="1" t="s">
        <v>11</v>
      </c>
      <c r="M14" s="6"/>
      <c r="N14" s="1" t="s">
        <v>2</v>
      </c>
      <c r="O14" s="1" t="s">
        <v>3</v>
      </c>
      <c r="P14" s="6"/>
    </row>
    <row r="15" spans="1:18" x14ac:dyDescent="0.25">
      <c r="A15" t="s">
        <v>8</v>
      </c>
      <c r="B15" s="17">
        <f>F15/7</f>
        <v>114.28571428571429</v>
      </c>
      <c r="C15" s="17">
        <f>G15/7</f>
        <v>590.62857142857138</v>
      </c>
      <c r="D15" s="17"/>
      <c r="E15" t="s">
        <v>8</v>
      </c>
      <c r="F15" s="7">
        <f>B10*E10*B5*E5</f>
        <v>800</v>
      </c>
      <c r="G15" s="7">
        <f>B10*F10*B6*E6</f>
        <v>4134.3999999999996</v>
      </c>
      <c r="H15" s="7"/>
      <c r="I15">
        <v>46</v>
      </c>
      <c r="J15" t="s">
        <v>17</v>
      </c>
      <c r="M15" t="s">
        <v>8</v>
      </c>
      <c r="N15" s="7">
        <f>F15*I15</f>
        <v>36800</v>
      </c>
      <c r="O15" s="7">
        <f>G15*I15</f>
        <v>190182.39999999999</v>
      </c>
      <c r="P15" s="7"/>
      <c r="Q15" s="2"/>
      <c r="R15" s="2"/>
    </row>
    <row r="16" spans="1:18" ht="15.75" thickBot="1" x14ac:dyDescent="0.3">
      <c r="A16" t="s">
        <v>7</v>
      </c>
      <c r="B16" s="18">
        <f>F16/7</f>
        <v>171.42857142857142</v>
      </c>
      <c r="C16" s="18">
        <f>G16/7</f>
        <v>442.97142857142853</v>
      </c>
      <c r="D16" s="17"/>
      <c r="E16" t="s">
        <v>7</v>
      </c>
      <c r="F16" s="10">
        <f>B11*E11*B5*E5</f>
        <v>1200</v>
      </c>
      <c r="G16" s="10">
        <f>B11*F11*B6*E6</f>
        <v>3100.7999999999997</v>
      </c>
      <c r="H16" s="7"/>
      <c r="I16">
        <v>12</v>
      </c>
      <c r="J16" t="s">
        <v>17</v>
      </c>
      <c r="M16" t="s">
        <v>7</v>
      </c>
      <c r="N16" s="10">
        <f>F16*I16</f>
        <v>14400</v>
      </c>
      <c r="O16" s="10">
        <f>G16*I16</f>
        <v>37209.599999999999</v>
      </c>
      <c r="P16" s="7"/>
      <c r="Q16" s="2"/>
      <c r="R16" s="2"/>
    </row>
    <row r="17" spans="1:18" ht="15.75" thickBot="1" x14ac:dyDescent="0.3">
      <c r="A17" s="6"/>
      <c r="B17" s="17">
        <f>SUM(B15:B16)</f>
        <v>285.71428571428572</v>
      </c>
      <c r="C17" s="17">
        <f>SUM(C15:C16)</f>
        <v>1033.5999999999999</v>
      </c>
      <c r="D17" s="19">
        <f>B17+C17</f>
        <v>1319.3142857142857</v>
      </c>
      <c r="E17" s="6"/>
      <c r="F17" s="7">
        <f>SUM(F15:F16)</f>
        <v>2000</v>
      </c>
      <c r="G17" s="7">
        <f>SUM(G15:G16)</f>
        <v>7235.1999999999989</v>
      </c>
      <c r="H17" s="5">
        <f>F17+G17</f>
        <v>9235.1999999999989</v>
      </c>
      <c r="I17" s="7"/>
      <c r="M17" s="6"/>
      <c r="N17" s="7">
        <f>SUM(N15:N16)</f>
        <v>51200</v>
      </c>
      <c r="O17" s="7">
        <f>SUM(O15:O16)</f>
        <v>227392</v>
      </c>
      <c r="P17" s="5">
        <f>N17+O17</f>
        <v>278592</v>
      </c>
      <c r="Q17" s="2"/>
      <c r="R17" s="2"/>
    </row>
    <row r="18" spans="1:18" x14ac:dyDescent="0.25">
      <c r="B18" s="6"/>
      <c r="C18" s="7"/>
      <c r="D18" s="7"/>
      <c r="E18" s="6"/>
      <c r="F18" s="7"/>
      <c r="G18" s="7"/>
      <c r="H18" s="7"/>
      <c r="I18" s="7"/>
      <c r="M18" s="7"/>
      <c r="N18" s="2"/>
      <c r="O18" s="2"/>
      <c r="P18" s="2">
        <f>P17*9</f>
        <v>2507328</v>
      </c>
      <c r="Q18" s="2" t="s">
        <v>19</v>
      </c>
      <c r="R18" s="2"/>
    </row>
    <row r="19" spans="1:18" x14ac:dyDescent="0.25">
      <c r="B19" s="6"/>
      <c r="C19" s="6"/>
      <c r="D19" s="6"/>
      <c r="E19" s="6"/>
      <c r="F19" s="7"/>
      <c r="G19" s="7"/>
      <c r="H19" s="7"/>
      <c r="I19" s="7"/>
      <c r="M19" s="7"/>
      <c r="N19" s="2"/>
      <c r="O19" s="2"/>
      <c r="P19" s="2"/>
      <c r="Q19" s="2"/>
      <c r="R19" s="2"/>
    </row>
    <row r="20" spans="1:18" x14ac:dyDescent="0.25">
      <c r="E20" s="6"/>
      <c r="F20" s="7"/>
      <c r="G20" s="7"/>
      <c r="H20" s="7"/>
      <c r="I20" s="7"/>
      <c r="J20" s="7"/>
      <c r="K20" s="2"/>
      <c r="L20" s="2"/>
      <c r="M20" s="2"/>
      <c r="N20" s="2"/>
      <c r="Q20" s="2"/>
      <c r="R20" s="2"/>
    </row>
    <row r="21" spans="1:18" x14ac:dyDescent="0.25">
      <c r="C21" s="2"/>
      <c r="H21" s="2"/>
      <c r="I21" s="2"/>
      <c r="J21" s="2"/>
      <c r="K21" s="2"/>
      <c r="L21" s="2"/>
      <c r="M21" s="2"/>
      <c r="N21" s="2"/>
      <c r="O21" s="2"/>
      <c r="P21" s="2"/>
      <c r="Q21" s="2"/>
      <c r="R21" s="2"/>
    </row>
    <row r="22" spans="1:18" x14ac:dyDescent="0.25">
      <c r="B22" s="2"/>
      <c r="H22" s="2"/>
      <c r="I22" s="2"/>
      <c r="J22" s="2"/>
      <c r="K22" s="2"/>
      <c r="L22" s="2"/>
      <c r="M22" s="2"/>
      <c r="N22" s="2"/>
      <c r="O22" s="2"/>
      <c r="P22" s="2"/>
      <c r="Q22" s="2"/>
      <c r="R22" s="2"/>
    </row>
    <row r="23" spans="1:18" x14ac:dyDescent="0.25">
      <c r="C23" s="20"/>
      <c r="H23" s="2"/>
      <c r="I23" s="2"/>
      <c r="J23" s="2"/>
      <c r="K23" s="2"/>
      <c r="L23" s="2"/>
      <c r="M23" s="2"/>
      <c r="N23" s="2"/>
      <c r="O23" s="2"/>
      <c r="P23" s="2"/>
      <c r="Q23" s="2"/>
      <c r="R23"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volledige raming toelichting</vt:lpstr>
      <vt:lpstr>raming omzet 9 jaar</vt:lpstr>
    </vt:vector>
  </TitlesOfParts>
  <Company>Zwijndrecht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Van Dyck</dc:creator>
  <cp:lastModifiedBy>Du Jardin An</cp:lastModifiedBy>
  <dcterms:created xsi:type="dcterms:W3CDTF">2018-03-07T12:03:52Z</dcterms:created>
  <dcterms:modified xsi:type="dcterms:W3CDTF">2022-04-27T13:53:40Z</dcterms:modified>
</cp:coreProperties>
</file>